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езнанова Н О\Desktop\САЙТ\"/>
    </mc:Choice>
  </mc:AlternateContent>
  <bookViews>
    <workbookView xWindow="0" yWindow="0" windowWidth="28800" windowHeight="12330" activeTab="1"/>
  </bookViews>
  <sheets>
    <sheet name="10-12.2020" sheetId="1" r:id="rId1"/>
    <sheet name="01-03.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41" i="2"/>
  <c r="C44" i="2"/>
  <c r="C43" i="2"/>
  <c r="C42" i="2"/>
  <c r="E39" i="2" l="1"/>
  <c r="C58" i="1" l="1"/>
  <c r="C57" i="1"/>
  <c r="C56" i="1"/>
  <c r="E54" i="1"/>
  <c r="C55" i="1" s="1"/>
</calcChain>
</file>

<file path=xl/sharedStrings.xml><?xml version="1.0" encoding="utf-8"?>
<sst xmlns="http://schemas.openxmlformats.org/spreadsheetml/2006/main" count="271" uniqueCount="111">
  <si>
    <t>Перелік товарів, які були закуплені за період жовтень-грудень 2020 року.</t>
  </si>
  <si>
    <t>№</t>
  </si>
  <si>
    <t>Назва товару</t>
  </si>
  <si>
    <t>Сума</t>
  </si>
  <si>
    <t>Місяць
 закупки</t>
  </si>
  <si>
    <t>Вид бюджету</t>
  </si>
  <si>
    <t>Батарейки</t>
  </si>
  <si>
    <t>місцевий</t>
  </si>
  <si>
    <t xml:space="preserve">прожектор </t>
  </si>
  <si>
    <t>лампочки</t>
  </si>
  <si>
    <t>мультиметр</t>
  </si>
  <si>
    <t>чоботи резинові</t>
  </si>
  <si>
    <t>віники</t>
  </si>
  <si>
    <t>драбина 3 секції</t>
  </si>
  <si>
    <t>інвертор зварювальний</t>
  </si>
  <si>
    <t>вогнегасники</t>
  </si>
  <si>
    <t>маршрутизатори</t>
  </si>
  <si>
    <t>БФП CANON</t>
  </si>
  <si>
    <t>Персональний комп'ютер 
формфактор ноутбук</t>
  </si>
  <si>
    <t>НУШ 30% - місцевий;
70% - державний</t>
  </si>
  <si>
    <t>БФП EPSON</t>
  </si>
  <si>
    <t>Канцтовари, папір</t>
  </si>
  <si>
    <t>господарчі матеріали</t>
  </si>
  <si>
    <t>пакет LEGO</t>
  </si>
  <si>
    <t>Стілець учнівський 1-місний</t>
  </si>
  <si>
    <t>парта учнівська 1-місна</t>
  </si>
  <si>
    <t>шафа для особ.речей працівника</t>
  </si>
  <si>
    <t>стінка універсальна</t>
  </si>
  <si>
    <t>відкриті шафи для засобів навч.</t>
  </si>
  <si>
    <t>дошка аудиторна магнітно-крейдова</t>
  </si>
  <si>
    <t>дошка коркова</t>
  </si>
  <si>
    <t>магнітна дошка фліп-чарт</t>
  </si>
  <si>
    <t>сушарка для рук</t>
  </si>
  <si>
    <t>додаткові кошти КОВІД</t>
  </si>
  <si>
    <t>парта-конторка</t>
  </si>
  <si>
    <t>шафа для дид.матеріалів</t>
  </si>
  <si>
    <t>стіл учительський</t>
  </si>
  <si>
    <t>комплект шаф для особистих речей дітей</t>
  </si>
  <si>
    <t>пневматичні гвинтівки</t>
  </si>
  <si>
    <t>набори LEGO, зошити FLL</t>
  </si>
  <si>
    <t>комплект стендів в кабінет укр.мови</t>
  </si>
  <si>
    <t>благодійні кошти</t>
  </si>
  <si>
    <t>антисептик з дозатором</t>
  </si>
  <si>
    <t>літр</t>
  </si>
  <si>
    <t>Деззасіб Вінсепт Експрес для обробки поверхонь</t>
  </si>
  <si>
    <t>Деззасіб Віндез ЧАС-С</t>
  </si>
  <si>
    <t>мітли</t>
  </si>
  <si>
    <t>кріпильні деталі</t>
  </si>
  <si>
    <t>конструкційні матеріали</t>
  </si>
  <si>
    <t>труби ПВХ</t>
  </si>
  <si>
    <t>світильники</t>
  </si>
  <si>
    <t>свердла</t>
  </si>
  <si>
    <t>маска зварювальника</t>
  </si>
  <si>
    <t>ПВХ трійники ,крани і т.д.</t>
  </si>
  <si>
    <t>викрутки</t>
  </si>
  <si>
    <t>запчастини до воза</t>
  </si>
  <si>
    <t>розетки, автоматичні вимикачі</t>
  </si>
  <si>
    <t>замки</t>
  </si>
  <si>
    <t>Одиниці 
виміру</t>
  </si>
  <si>
    <t>шт</t>
  </si>
  <si>
    <t>шт.,літри</t>
  </si>
  <si>
    <t>миючі засоби (мило,білизна,чистяче)</t>
  </si>
  <si>
    <t xml:space="preserve">Місцевий бюджет - </t>
  </si>
  <si>
    <t xml:space="preserve">Благодійні кошти - </t>
  </si>
  <si>
    <t>НУШ (співфінансування 30% і 70%) -</t>
  </si>
  <si>
    <t>Додаткові кошти КОВІД -</t>
  </si>
  <si>
    <t>Кіль-
кість</t>
  </si>
  <si>
    <t>Перелік товарів, які були закуплені за період січень-березень 2021 року.</t>
  </si>
  <si>
    <t>Лічильник ел.енергії НІК</t>
  </si>
  <si>
    <t>газоблок Нова Каховка 200*300*600</t>
  </si>
  <si>
    <t>МАСТЕР Блок/20кг Кладка д/газоблоку
з перлітом (20кг/м3)</t>
  </si>
  <si>
    <t>сітка штукатур склоткан 5*5 фасад 
помар/зел</t>
  </si>
  <si>
    <t>м</t>
  </si>
  <si>
    <t>шпаклівка Євро Ізогіпс старт 25кг</t>
  </si>
  <si>
    <t>шпаклівка Євро Сатен фініш 25кг</t>
  </si>
  <si>
    <t>ручка двер ЗЕФІР круг ч/б/м/к</t>
  </si>
  <si>
    <t>шпінгалет 100мм нікель велик</t>
  </si>
  <si>
    <t>МФУ Canon G 2411 Pixma</t>
  </si>
  <si>
    <t>фанера</t>
  </si>
  <si>
    <t>профіль стартовий д/панелі</t>
  </si>
  <si>
    <t>дюбіль</t>
  </si>
  <si>
    <t>сіфон Мийка</t>
  </si>
  <si>
    <t>саморіз гк д3,5*25мм дерево/100шт</t>
  </si>
  <si>
    <t>шуруп МПШ СВ 4,2*25/мет</t>
  </si>
  <si>
    <t>корпус пластик ОВ-2</t>
  </si>
  <si>
    <t>МП трійник</t>
  </si>
  <si>
    <t>манжет/Перехід гумовий</t>
  </si>
  <si>
    <t>викрутка</t>
  </si>
  <si>
    <t>пласкогубці 180мм</t>
  </si>
  <si>
    <t>папір</t>
  </si>
  <si>
    <t>швидкозшивач</t>
  </si>
  <si>
    <t>реєстратор</t>
  </si>
  <si>
    <t>канцтовари</t>
  </si>
  <si>
    <t>моноблок</t>
  </si>
  <si>
    <t>веб-камера</t>
  </si>
  <si>
    <t>клавіатура,мишка</t>
  </si>
  <si>
    <t>батарейки</t>
  </si>
  <si>
    <t>миючі засоби (мило,білизна,пакети
для сміття</t>
  </si>
  <si>
    <t>лабораторні реактиви</t>
  </si>
  <si>
    <t>спеціальний фонд</t>
  </si>
  <si>
    <t>г.</t>
  </si>
  <si>
    <t>медикаменти для поповнення аптечки</t>
  </si>
  <si>
    <t>зал.осв.субвенції</t>
  </si>
  <si>
    <t>принтер Canon каб.206</t>
  </si>
  <si>
    <t>від батьків</t>
  </si>
  <si>
    <t>м’ячі футбольні,волейбольні,баскетбольні,м’яч для метання</t>
  </si>
  <si>
    <t>кільцева LED лампа для зьомок</t>
  </si>
  <si>
    <t>від конструктор.
Бюро "Центр"</t>
  </si>
  <si>
    <t>Спеціальний фонд(оренда,
платні послуги)</t>
  </si>
  <si>
    <t xml:space="preserve">Благодійні кошти 
(від батьків, фірми) - </t>
  </si>
  <si>
    <t>Залишок освітньої суб-
венції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</si>
</sst>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7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2" fillId="0" borderId="0" xfId="0" applyFont="1"/>
    <xf numFmtId="2" fontId="1" fillId="0" borderId="0" xfId="0" applyNumberFormat="1" applyFont="1"/>
    <xf numFmtId="2" fontId="2" fillId="0" borderId="1" xfId="0" applyNumberFormat="1" applyFont="1" applyBorder="1"/>
    <xf numFmtId="0" fontId="3" fillId="0" borderId="0" xfId="0" applyFont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3" fillId="0" borderId="0" xfId="0" applyFont="1" applyAlignment="1">
      <alignment wrapText="1"/>
    </xf>
    <xf numFmtId="164" fontId="2" fillId="0" borderId="1" xfId="0" applyNumberFormat="1" applyFont="1" applyBorder="1"/>
    <xf numFmtId="2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55" sqref="B55"/>
    </sheetView>
  </sheetViews>
  <sheetFormatPr defaultRowHeight="18.75" x14ac:dyDescent="0.3"/>
  <cols>
    <col min="1" max="1" width="6.7109375" style="7" customWidth="1"/>
    <col min="2" max="2" width="60.7109375" style="7" customWidth="1"/>
    <col min="3" max="3" width="10.85546875" style="7" customWidth="1"/>
    <col min="4" max="4" width="9.42578125" style="7" customWidth="1"/>
    <col min="5" max="5" width="14.140625" style="7" customWidth="1"/>
    <col min="6" max="6" width="36.7109375" style="7" customWidth="1"/>
    <col min="7" max="7" width="14.140625" style="7" customWidth="1"/>
  </cols>
  <sheetData>
    <row r="1" spans="1:7" ht="12.75" customHeight="1" x14ac:dyDescent="0.3"/>
    <row r="2" spans="1:7" ht="21" customHeight="1" x14ac:dyDescent="0.3">
      <c r="A2" s="16" t="s">
        <v>0</v>
      </c>
      <c r="B2" s="17"/>
      <c r="C2" s="17"/>
      <c r="D2" s="17"/>
      <c r="E2" s="17"/>
      <c r="F2" s="17"/>
      <c r="G2" s="17"/>
    </row>
    <row r="3" spans="1:7" ht="10.5" customHeight="1" x14ac:dyDescent="0.3"/>
    <row r="4" spans="1:7" ht="36" customHeight="1" x14ac:dyDescent="0.3">
      <c r="A4" s="1" t="s">
        <v>1</v>
      </c>
      <c r="B4" s="1" t="s">
        <v>2</v>
      </c>
      <c r="C4" s="2" t="s">
        <v>4</v>
      </c>
      <c r="D4" s="2" t="s">
        <v>66</v>
      </c>
      <c r="E4" s="1" t="s">
        <v>3</v>
      </c>
      <c r="F4" s="1" t="s">
        <v>5</v>
      </c>
      <c r="G4" s="2" t="s">
        <v>58</v>
      </c>
    </row>
    <row r="5" spans="1:7" x14ac:dyDescent="0.3">
      <c r="A5" s="1">
        <v>1</v>
      </c>
      <c r="B5" s="1" t="s">
        <v>6</v>
      </c>
      <c r="C5" s="3">
        <v>44105</v>
      </c>
      <c r="D5" s="1">
        <v>66</v>
      </c>
      <c r="E5" s="9">
        <v>1672</v>
      </c>
      <c r="F5" s="1" t="s">
        <v>7</v>
      </c>
      <c r="G5" s="1" t="s">
        <v>59</v>
      </c>
    </row>
    <row r="6" spans="1:7" x14ac:dyDescent="0.3">
      <c r="A6" s="1">
        <v>2</v>
      </c>
      <c r="B6" s="1" t="s">
        <v>8</v>
      </c>
      <c r="C6" s="3">
        <v>44105</v>
      </c>
      <c r="D6" s="1">
        <v>5</v>
      </c>
      <c r="E6" s="9">
        <v>1075</v>
      </c>
      <c r="F6" s="1" t="s">
        <v>7</v>
      </c>
      <c r="G6" s="1" t="s">
        <v>59</v>
      </c>
    </row>
    <row r="7" spans="1:7" x14ac:dyDescent="0.3">
      <c r="A7" s="1">
        <v>3</v>
      </c>
      <c r="B7" s="1" t="s">
        <v>9</v>
      </c>
      <c r="C7" s="1"/>
      <c r="D7" s="1">
        <v>10</v>
      </c>
      <c r="E7" s="9">
        <v>350</v>
      </c>
      <c r="F7" s="1" t="s">
        <v>7</v>
      </c>
      <c r="G7" s="1" t="s">
        <v>59</v>
      </c>
    </row>
    <row r="8" spans="1:7" x14ac:dyDescent="0.3">
      <c r="A8" s="1">
        <v>4</v>
      </c>
      <c r="B8" s="1" t="s">
        <v>10</v>
      </c>
      <c r="C8" s="1"/>
      <c r="D8" s="1">
        <v>1</v>
      </c>
      <c r="E8" s="9">
        <v>325</v>
      </c>
      <c r="F8" s="1" t="s">
        <v>7</v>
      </c>
      <c r="G8" s="1" t="s">
        <v>59</v>
      </c>
    </row>
    <row r="9" spans="1:7" x14ac:dyDescent="0.3">
      <c r="A9" s="1">
        <v>5</v>
      </c>
      <c r="B9" s="1" t="s">
        <v>11</v>
      </c>
      <c r="C9" s="1"/>
      <c r="D9" s="1">
        <v>2</v>
      </c>
      <c r="E9" s="9">
        <v>1100</v>
      </c>
      <c r="F9" s="1" t="s">
        <v>7</v>
      </c>
      <c r="G9" s="1" t="s">
        <v>59</v>
      </c>
    </row>
    <row r="10" spans="1:7" x14ac:dyDescent="0.3">
      <c r="A10" s="1">
        <v>6</v>
      </c>
      <c r="B10" s="1" t="s">
        <v>12</v>
      </c>
      <c r="C10" s="1"/>
      <c r="D10" s="1">
        <v>10</v>
      </c>
      <c r="E10" s="9">
        <v>340</v>
      </c>
      <c r="F10" s="1" t="s">
        <v>7</v>
      </c>
      <c r="G10" s="1" t="s">
        <v>59</v>
      </c>
    </row>
    <row r="11" spans="1:7" x14ac:dyDescent="0.3">
      <c r="A11" s="1">
        <v>7</v>
      </c>
      <c r="B11" s="1" t="s">
        <v>13</v>
      </c>
      <c r="C11" s="1"/>
      <c r="D11" s="1">
        <v>1</v>
      </c>
      <c r="E11" s="9">
        <v>3000</v>
      </c>
      <c r="F11" s="1" t="s">
        <v>7</v>
      </c>
      <c r="G11" s="1" t="s">
        <v>59</v>
      </c>
    </row>
    <row r="12" spans="1:7" x14ac:dyDescent="0.3">
      <c r="A12" s="1">
        <v>8</v>
      </c>
      <c r="B12" s="1" t="s">
        <v>14</v>
      </c>
      <c r="C12" s="1"/>
      <c r="D12" s="1">
        <v>1</v>
      </c>
      <c r="E12" s="9">
        <v>2385</v>
      </c>
      <c r="F12" s="1" t="s">
        <v>7</v>
      </c>
      <c r="G12" s="1" t="s">
        <v>59</v>
      </c>
    </row>
    <row r="13" spans="1:7" x14ac:dyDescent="0.3">
      <c r="A13" s="1">
        <v>9</v>
      </c>
      <c r="B13" s="1" t="s">
        <v>15</v>
      </c>
      <c r="C13" s="1"/>
      <c r="D13" s="1">
        <v>5</v>
      </c>
      <c r="E13" s="9">
        <v>3500</v>
      </c>
      <c r="F13" s="1" t="s">
        <v>7</v>
      </c>
      <c r="G13" s="1" t="s">
        <v>59</v>
      </c>
    </row>
    <row r="14" spans="1:7" x14ac:dyDescent="0.3">
      <c r="A14" s="1">
        <v>10</v>
      </c>
      <c r="B14" s="1" t="s">
        <v>16</v>
      </c>
      <c r="C14" s="1"/>
      <c r="D14" s="1">
        <v>3</v>
      </c>
      <c r="E14" s="9">
        <v>855</v>
      </c>
      <c r="F14" s="1" t="s">
        <v>7</v>
      </c>
      <c r="G14" s="1" t="s">
        <v>59</v>
      </c>
    </row>
    <row r="15" spans="1:7" x14ac:dyDescent="0.3">
      <c r="A15" s="1">
        <v>11</v>
      </c>
      <c r="B15" s="1" t="s">
        <v>16</v>
      </c>
      <c r="C15" s="1"/>
      <c r="D15" s="1">
        <v>5</v>
      </c>
      <c r="E15" s="9">
        <v>2878</v>
      </c>
      <c r="F15" s="1" t="s">
        <v>7</v>
      </c>
      <c r="G15" s="1" t="s">
        <v>59</v>
      </c>
    </row>
    <row r="16" spans="1:7" x14ac:dyDescent="0.3">
      <c r="A16" s="1">
        <v>12</v>
      </c>
      <c r="B16" s="1" t="s">
        <v>17</v>
      </c>
      <c r="C16" s="1"/>
      <c r="D16" s="1">
        <v>1</v>
      </c>
      <c r="E16" s="9">
        <v>5199</v>
      </c>
      <c r="F16" s="1" t="s">
        <v>7</v>
      </c>
      <c r="G16" s="1" t="s">
        <v>59</v>
      </c>
    </row>
    <row r="17" spans="1:7" x14ac:dyDescent="0.3">
      <c r="A17" s="1">
        <v>13</v>
      </c>
      <c r="B17" s="1" t="s">
        <v>61</v>
      </c>
      <c r="C17" s="1"/>
      <c r="D17" s="1"/>
      <c r="E17" s="9">
        <v>1565</v>
      </c>
      <c r="F17" s="1" t="s">
        <v>7</v>
      </c>
      <c r="G17" s="1" t="s">
        <v>60</v>
      </c>
    </row>
    <row r="18" spans="1:7" ht="37.5" customHeight="1" x14ac:dyDescent="0.35">
      <c r="A18" s="4">
        <v>14</v>
      </c>
      <c r="B18" s="5" t="s">
        <v>18</v>
      </c>
      <c r="C18" s="4"/>
      <c r="D18" s="4">
        <v>1</v>
      </c>
      <c r="E18" s="6">
        <v>16999</v>
      </c>
      <c r="F18" s="5" t="s">
        <v>19</v>
      </c>
      <c r="G18" s="1" t="s">
        <v>59</v>
      </c>
    </row>
    <row r="19" spans="1:7" ht="39" customHeight="1" x14ac:dyDescent="0.35">
      <c r="A19" s="4">
        <v>15</v>
      </c>
      <c r="B19" s="4" t="s">
        <v>20</v>
      </c>
      <c r="C19" s="4"/>
      <c r="D19" s="4">
        <v>2</v>
      </c>
      <c r="E19" s="6">
        <v>12398</v>
      </c>
      <c r="F19" s="5" t="s">
        <v>19</v>
      </c>
      <c r="G19" s="1" t="s">
        <v>59</v>
      </c>
    </row>
    <row r="20" spans="1:7" x14ac:dyDescent="0.3">
      <c r="A20" s="1">
        <v>16</v>
      </c>
      <c r="B20" s="1" t="s">
        <v>21</v>
      </c>
      <c r="C20" s="3">
        <v>44136</v>
      </c>
      <c r="D20" s="1"/>
      <c r="E20" s="9">
        <v>5761.5</v>
      </c>
      <c r="F20" s="1" t="s">
        <v>7</v>
      </c>
      <c r="G20" s="1"/>
    </row>
    <row r="21" spans="1:7" x14ac:dyDescent="0.3">
      <c r="A21" s="1">
        <v>17</v>
      </c>
      <c r="B21" s="1" t="s">
        <v>22</v>
      </c>
      <c r="C21" s="1"/>
      <c r="D21" s="1"/>
      <c r="E21" s="9">
        <v>1969.5</v>
      </c>
      <c r="F21" s="1" t="s">
        <v>7</v>
      </c>
      <c r="G21" s="1"/>
    </row>
    <row r="22" spans="1:7" x14ac:dyDescent="0.3">
      <c r="A22" s="1">
        <v>18</v>
      </c>
      <c r="B22" s="1" t="s">
        <v>23</v>
      </c>
      <c r="C22" s="1"/>
      <c r="D22" s="1">
        <v>1</v>
      </c>
      <c r="E22" s="9">
        <v>6800</v>
      </c>
      <c r="F22" s="1" t="s">
        <v>7</v>
      </c>
      <c r="G22" s="1" t="s">
        <v>59</v>
      </c>
    </row>
    <row r="23" spans="1:7" ht="41.25" customHeight="1" x14ac:dyDescent="0.35">
      <c r="A23" s="4">
        <v>19</v>
      </c>
      <c r="B23" s="4" t="s">
        <v>24</v>
      </c>
      <c r="C23" s="4"/>
      <c r="D23" s="4">
        <v>55</v>
      </c>
      <c r="E23" s="6">
        <v>27500</v>
      </c>
      <c r="F23" s="5" t="s">
        <v>19</v>
      </c>
      <c r="G23" s="1" t="s">
        <v>59</v>
      </c>
    </row>
    <row r="24" spans="1:7" ht="33" customHeight="1" x14ac:dyDescent="0.35">
      <c r="A24" s="4">
        <v>20</v>
      </c>
      <c r="B24" s="4" t="s">
        <v>25</v>
      </c>
      <c r="C24" s="4"/>
      <c r="D24" s="4">
        <v>55</v>
      </c>
      <c r="E24" s="6">
        <v>33000</v>
      </c>
      <c r="F24" s="5" t="s">
        <v>19</v>
      </c>
      <c r="G24" s="1" t="s">
        <v>59</v>
      </c>
    </row>
    <row r="25" spans="1:7" ht="37.5" customHeight="1" x14ac:dyDescent="0.35">
      <c r="A25" s="4">
        <v>21</v>
      </c>
      <c r="B25" s="4" t="s">
        <v>26</v>
      </c>
      <c r="C25" s="4"/>
      <c r="D25" s="4">
        <v>2</v>
      </c>
      <c r="E25" s="6">
        <v>4800</v>
      </c>
      <c r="F25" s="5" t="s">
        <v>19</v>
      </c>
      <c r="G25" s="1" t="s">
        <v>59</v>
      </c>
    </row>
    <row r="26" spans="1:7" ht="36.75" customHeight="1" x14ac:dyDescent="0.35">
      <c r="A26" s="4">
        <v>22</v>
      </c>
      <c r="B26" s="4" t="s">
        <v>27</v>
      </c>
      <c r="C26" s="4"/>
      <c r="D26" s="4">
        <v>2</v>
      </c>
      <c r="E26" s="6">
        <v>2400</v>
      </c>
      <c r="F26" s="5" t="s">
        <v>19</v>
      </c>
      <c r="G26" s="1" t="s">
        <v>59</v>
      </c>
    </row>
    <row r="27" spans="1:7" ht="38.25" customHeight="1" x14ac:dyDescent="0.35">
      <c r="A27" s="4">
        <v>23</v>
      </c>
      <c r="B27" s="4" t="s">
        <v>28</v>
      </c>
      <c r="C27" s="4"/>
      <c r="D27" s="4">
        <v>5</v>
      </c>
      <c r="E27" s="6">
        <v>9750</v>
      </c>
      <c r="F27" s="5" t="s">
        <v>19</v>
      </c>
      <c r="G27" s="1" t="s">
        <v>59</v>
      </c>
    </row>
    <row r="28" spans="1:7" ht="37.5" customHeight="1" x14ac:dyDescent="0.35">
      <c r="A28" s="4">
        <v>24</v>
      </c>
      <c r="B28" s="4" t="s">
        <v>29</v>
      </c>
      <c r="C28" s="4"/>
      <c r="D28" s="4">
        <v>1</v>
      </c>
      <c r="E28" s="6">
        <v>3500</v>
      </c>
      <c r="F28" s="5" t="s">
        <v>19</v>
      </c>
      <c r="G28" s="1" t="s">
        <v>59</v>
      </c>
    </row>
    <row r="29" spans="1:7" ht="36.75" customHeight="1" x14ac:dyDescent="0.35">
      <c r="A29" s="4">
        <v>25</v>
      </c>
      <c r="B29" s="4" t="s">
        <v>30</v>
      </c>
      <c r="C29" s="4"/>
      <c r="D29" s="4">
        <v>2</v>
      </c>
      <c r="E29" s="6">
        <v>1600</v>
      </c>
      <c r="F29" s="5" t="s">
        <v>19</v>
      </c>
      <c r="G29" s="1" t="s">
        <v>59</v>
      </c>
    </row>
    <row r="30" spans="1:7" ht="38.25" customHeight="1" x14ac:dyDescent="0.35">
      <c r="A30" s="4">
        <v>26</v>
      </c>
      <c r="B30" s="4" t="s">
        <v>31</v>
      </c>
      <c r="C30" s="4"/>
      <c r="D30" s="4">
        <v>2</v>
      </c>
      <c r="E30" s="6">
        <v>3500</v>
      </c>
      <c r="F30" s="5" t="s">
        <v>19</v>
      </c>
      <c r="G30" s="1" t="s">
        <v>59</v>
      </c>
    </row>
    <row r="31" spans="1:7" ht="19.5" x14ac:dyDescent="0.35">
      <c r="A31" s="11">
        <v>27</v>
      </c>
      <c r="B31" s="11" t="s">
        <v>32</v>
      </c>
      <c r="C31" s="11"/>
      <c r="D31" s="11">
        <v>4</v>
      </c>
      <c r="E31" s="12">
        <v>5996</v>
      </c>
      <c r="F31" s="11" t="s">
        <v>33</v>
      </c>
      <c r="G31" s="11" t="s">
        <v>59</v>
      </c>
    </row>
    <row r="32" spans="1:7" ht="39" x14ac:dyDescent="0.35">
      <c r="A32" s="4">
        <v>28</v>
      </c>
      <c r="B32" s="4" t="s">
        <v>34</v>
      </c>
      <c r="C32" s="4"/>
      <c r="D32" s="4">
        <v>2</v>
      </c>
      <c r="E32" s="6">
        <v>3990</v>
      </c>
      <c r="F32" s="5" t="s">
        <v>19</v>
      </c>
      <c r="G32" s="4" t="s">
        <v>59</v>
      </c>
    </row>
    <row r="33" spans="1:7" ht="39" x14ac:dyDescent="0.35">
      <c r="A33" s="4">
        <v>29</v>
      </c>
      <c r="B33" s="4" t="s">
        <v>35</v>
      </c>
      <c r="C33" s="4"/>
      <c r="D33" s="4">
        <v>4</v>
      </c>
      <c r="E33" s="6">
        <v>12120</v>
      </c>
      <c r="F33" s="5" t="s">
        <v>19</v>
      </c>
      <c r="G33" s="4" t="s">
        <v>59</v>
      </c>
    </row>
    <row r="34" spans="1:7" ht="39" x14ac:dyDescent="0.35">
      <c r="A34" s="4">
        <v>30</v>
      </c>
      <c r="B34" s="4" t="s">
        <v>37</v>
      </c>
      <c r="C34" s="4"/>
      <c r="D34" s="4">
        <v>2</v>
      </c>
      <c r="E34" s="6">
        <v>11960</v>
      </c>
      <c r="F34" s="5" t="s">
        <v>19</v>
      </c>
      <c r="G34" s="4" t="s">
        <v>59</v>
      </c>
    </row>
    <row r="35" spans="1:7" ht="39" x14ac:dyDescent="0.35">
      <c r="A35" s="4">
        <v>31</v>
      </c>
      <c r="B35" s="4" t="s">
        <v>36</v>
      </c>
      <c r="C35" s="4"/>
      <c r="D35" s="4">
        <v>2</v>
      </c>
      <c r="E35" s="6">
        <v>7968</v>
      </c>
      <c r="F35" s="5" t="s">
        <v>19</v>
      </c>
      <c r="G35" s="4" t="s">
        <v>59</v>
      </c>
    </row>
    <row r="36" spans="1:7" x14ac:dyDescent="0.3">
      <c r="A36" s="1">
        <v>32</v>
      </c>
      <c r="B36" s="1" t="s">
        <v>38</v>
      </c>
      <c r="C36" s="1"/>
      <c r="D36" s="1">
        <v>2</v>
      </c>
      <c r="E36" s="9">
        <v>3000</v>
      </c>
      <c r="F36" s="1" t="s">
        <v>7</v>
      </c>
      <c r="G36" s="1" t="s">
        <v>59</v>
      </c>
    </row>
    <row r="37" spans="1:7" x14ac:dyDescent="0.3">
      <c r="A37" s="1">
        <v>33</v>
      </c>
      <c r="B37" s="1" t="s">
        <v>39</v>
      </c>
      <c r="C37" s="1"/>
      <c r="D37" s="1">
        <v>11</v>
      </c>
      <c r="E37" s="9">
        <v>3170</v>
      </c>
      <c r="F37" s="1" t="s">
        <v>7</v>
      </c>
      <c r="G37" s="1" t="s">
        <v>59</v>
      </c>
    </row>
    <row r="38" spans="1:7" x14ac:dyDescent="0.3">
      <c r="A38" s="1">
        <v>34</v>
      </c>
      <c r="B38" s="1" t="s">
        <v>40</v>
      </c>
      <c r="C38" s="1"/>
      <c r="D38" s="1">
        <v>1</v>
      </c>
      <c r="E38" s="9">
        <v>3768</v>
      </c>
      <c r="F38" s="1" t="s">
        <v>41</v>
      </c>
      <c r="G38" s="1" t="s">
        <v>59</v>
      </c>
    </row>
    <row r="39" spans="1:7" ht="19.5" x14ac:dyDescent="0.35">
      <c r="A39" s="11">
        <v>35</v>
      </c>
      <c r="B39" s="11" t="s">
        <v>42</v>
      </c>
      <c r="C39" s="11"/>
      <c r="D39" s="11">
        <v>297</v>
      </c>
      <c r="E39" s="12">
        <v>46035</v>
      </c>
      <c r="F39" s="11" t="s">
        <v>33</v>
      </c>
      <c r="G39" s="11" t="s">
        <v>43</v>
      </c>
    </row>
    <row r="40" spans="1:7" ht="19.5" x14ac:dyDescent="0.35">
      <c r="A40" s="11">
        <v>36</v>
      </c>
      <c r="B40" s="11" t="s">
        <v>44</v>
      </c>
      <c r="C40" s="11"/>
      <c r="D40" s="11">
        <v>170</v>
      </c>
      <c r="E40" s="12">
        <v>30076.92</v>
      </c>
      <c r="F40" s="11" t="s">
        <v>33</v>
      </c>
      <c r="G40" s="11" t="s">
        <v>43</v>
      </c>
    </row>
    <row r="41" spans="1:7" ht="19.5" x14ac:dyDescent="0.35">
      <c r="A41" s="11">
        <v>37</v>
      </c>
      <c r="B41" s="11" t="s">
        <v>45</v>
      </c>
      <c r="C41" s="11"/>
      <c r="D41" s="11">
        <v>34</v>
      </c>
      <c r="E41" s="12">
        <v>15923.08</v>
      </c>
      <c r="F41" s="11" t="s">
        <v>33</v>
      </c>
      <c r="G41" s="11" t="s">
        <v>43</v>
      </c>
    </row>
    <row r="42" spans="1:7" x14ac:dyDescent="0.3">
      <c r="A42" s="1">
        <v>38</v>
      </c>
      <c r="B42" s="1" t="s">
        <v>46</v>
      </c>
      <c r="C42" s="1"/>
      <c r="D42" s="1">
        <v>4</v>
      </c>
      <c r="E42" s="9">
        <v>334</v>
      </c>
      <c r="F42" s="1" t="s">
        <v>7</v>
      </c>
      <c r="G42" s="1" t="s">
        <v>59</v>
      </c>
    </row>
    <row r="43" spans="1:7" x14ac:dyDescent="0.3">
      <c r="A43" s="1">
        <v>39</v>
      </c>
      <c r="B43" s="1" t="s">
        <v>47</v>
      </c>
      <c r="C43" s="1"/>
      <c r="D43" s="1">
        <v>511</v>
      </c>
      <c r="E43" s="9">
        <v>676</v>
      </c>
      <c r="F43" s="1" t="s">
        <v>7</v>
      </c>
      <c r="G43" s="1" t="s">
        <v>59</v>
      </c>
    </row>
    <row r="44" spans="1:7" x14ac:dyDescent="0.3">
      <c r="A44" s="1">
        <v>40</v>
      </c>
      <c r="B44" s="1" t="s">
        <v>48</v>
      </c>
      <c r="C44" s="1"/>
      <c r="D44" s="1">
        <v>76</v>
      </c>
      <c r="E44" s="9">
        <v>2785.5</v>
      </c>
      <c r="F44" s="1" t="s">
        <v>7</v>
      </c>
      <c r="G44" s="1" t="s">
        <v>59</v>
      </c>
    </row>
    <row r="45" spans="1:7" x14ac:dyDescent="0.3">
      <c r="A45" s="1">
        <v>41</v>
      </c>
      <c r="B45" s="1" t="s">
        <v>49</v>
      </c>
      <c r="C45" s="1"/>
      <c r="D45" s="1">
        <v>70</v>
      </c>
      <c r="E45" s="9">
        <v>4215</v>
      </c>
      <c r="F45" s="1" t="s">
        <v>7</v>
      </c>
      <c r="G45" s="1" t="s">
        <v>59</v>
      </c>
    </row>
    <row r="46" spans="1:7" x14ac:dyDescent="0.3">
      <c r="A46" s="1">
        <v>42</v>
      </c>
      <c r="B46" s="1" t="s">
        <v>50</v>
      </c>
      <c r="C46" s="1"/>
      <c r="D46" s="1">
        <v>41</v>
      </c>
      <c r="E46" s="9">
        <v>6064</v>
      </c>
      <c r="F46" s="1" t="s">
        <v>7</v>
      </c>
      <c r="G46" s="1" t="s">
        <v>59</v>
      </c>
    </row>
    <row r="47" spans="1:7" x14ac:dyDescent="0.3">
      <c r="A47" s="1">
        <v>43</v>
      </c>
      <c r="B47" s="1" t="s">
        <v>53</v>
      </c>
      <c r="C47" s="1"/>
      <c r="D47" s="1">
        <v>24</v>
      </c>
      <c r="E47" s="9">
        <v>2130</v>
      </c>
      <c r="F47" s="1" t="s">
        <v>7</v>
      </c>
      <c r="G47" s="1" t="s">
        <v>59</v>
      </c>
    </row>
    <row r="48" spans="1:7" x14ac:dyDescent="0.3">
      <c r="A48" s="1">
        <v>44</v>
      </c>
      <c r="B48" s="1" t="s">
        <v>51</v>
      </c>
      <c r="C48" s="1"/>
      <c r="D48" s="1">
        <v>40</v>
      </c>
      <c r="E48" s="9">
        <v>330</v>
      </c>
      <c r="F48" s="1" t="s">
        <v>7</v>
      </c>
      <c r="G48" s="1" t="s">
        <v>59</v>
      </c>
    </row>
    <row r="49" spans="1:7" x14ac:dyDescent="0.3">
      <c r="A49" s="1">
        <v>45</v>
      </c>
      <c r="B49" s="1" t="s">
        <v>52</v>
      </c>
      <c r="C49" s="1"/>
      <c r="D49" s="1">
        <v>1</v>
      </c>
      <c r="E49" s="9">
        <v>499</v>
      </c>
      <c r="F49" s="1" t="s">
        <v>7</v>
      </c>
      <c r="G49" s="1" t="s">
        <v>59</v>
      </c>
    </row>
    <row r="50" spans="1:7" x14ac:dyDescent="0.3">
      <c r="A50" s="1">
        <v>46</v>
      </c>
      <c r="B50" s="1" t="s">
        <v>54</v>
      </c>
      <c r="C50" s="1"/>
      <c r="D50" s="1">
        <v>6</v>
      </c>
      <c r="E50" s="9">
        <v>423</v>
      </c>
      <c r="F50" s="1" t="s">
        <v>7</v>
      </c>
      <c r="G50" s="1" t="s">
        <v>59</v>
      </c>
    </row>
    <row r="51" spans="1:7" x14ac:dyDescent="0.3">
      <c r="A51" s="1">
        <v>47</v>
      </c>
      <c r="B51" s="1" t="s">
        <v>55</v>
      </c>
      <c r="C51" s="1"/>
      <c r="D51" s="1">
        <v>2</v>
      </c>
      <c r="E51" s="9">
        <v>376</v>
      </c>
      <c r="F51" s="1" t="s">
        <v>7</v>
      </c>
      <c r="G51" s="1" t="s">
        <v>59</v>
      </c>
    </row>
    <row r="52" spans="1:7" x14ac:dyDescent="0.3">
      <c r="A52" s="1">
        <v>48</v>
      </c>
      <c r="B52" s="1" t="s">
        <v>56</v>
      </c>
      <c r="C52" s="1"/>
      <c r="D52" s="1">
        <v>56</v>
      </c>
      <c r="E52" s="9">
        <v>1247</v>
      </c>
      <c r="F52" s="1" t="s">
        <v>7</v>
      </c>
      <c r="G52" s="1" t="s">
        <v>59</v>
      </c>
    </row>
    <row r="53" spans="1:7" x14ac:dyDescent="0.3">
      <c r="A53" s="1">
        <v>49</v>
      </c>
      <c r="B53" s="1" t="s">
        <v>57</v>
      </c>
      <c r="C53" s="1"/>
      <c r="D53" s="1">
        <v>6</v>
      </c>
      <c r="E53" s="9">
        <v>1310</v>
      </c>
      <c r="F53" s="1" t="s">
        <v>7</v>
      </c>
      <c r="G53" s="1" t="s">
        <v>59</v>
      </c>
    </row>
    <row r="54" spans="1:7" x14ac:dyDescent="0.3">
      <c r="E54" s="8">
        <f>SUM(E5:E53)</f>
        <v>318618.5</v>
      </c>
    </row>
    <row r="55" spans="1:7" ht="19.5" x14ac:dyDescent="0.35">
      <c r="B55" s="10" t="s">
        <v>62</v>
      </c>
      <c r="C55" s="18">
        <f>E54-C56-C57-C58</f>
        <v>65334.5</v>
      </c>
      <c r="D55" s="18"/>
    </row>
    <row r="56" spans="1:7" ht="19.5" x14ac:dyDescent="0.35">
      <c r="B56" s="10" t="s">
        <v>63</v>
      </c>
      <c r="C56" s="18">
        <f>E38</f>
        <v>3768</v>
      </c>
      <c r="D56" s="18"/>
    </row>
    <row r="57" spans="1:7" ht="19.5" x14ac:dyDescent="0.35">
      <c r="B57" s="10" t="s">
        <v>64</v>
      </c>
      <c r="C57" s="18">
        <f>E18+E19+E23+E24+E25+E26+E27+E28+E29+E30+E32+E33+E34+E35</f>
        <v>151485</v>
      </c>
      <c r="D57" s="18"/>
    </row>
    <row r="58" spans="1:7" ht="19.5" x14ac:dyDescent="0.35">
      <c r="B58" s="10" t="s">
        <v>65</v>
      </c>
      <c r="C58" s="18">
        <f>E31+E39+E40+E41</f>
        <v>98031</v>
      </c>
      <c r="D58" s="18"/>
    </row>
  </sheetData>
  <mergeCells count="5">
    <mergeCell ref="A2:G2"/>
    <mergeCell ref="C55:D55"/>
    <mergeCell ref="C56:D56"/>
    <mergeCell ref="C57:D57"/>
    <mergeCell ref="C58:D58"/>
  </mergeCells>
  <pageMargins left="0" right="0" top="0" bottom="0" header="0" footer="0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Layout" zoomScaleNormal="100" workbookViewId="0">
      <selection activeCell="F43" sqref="F43"/>
    </sheetView>
  </sheetViews>
  <sheetFormatPr defaultRowHeight="18.75" x14ac:dyDescent="0.3"/>
  <cols>
    <col min="1" max="1" width="9.140625" style="7"/>
    <col min="2" max="2" width="44.7109375" style="7" customWidth="1"/>
    <col min="3" max="3" width="13.140625" style="7" customWidth="1"/>
    <col min="4" max="4" width="10.42578125" style="7" customWidth="1"/>
    <col min="5" max="5" width="10.7109375" style="7" customWidth="1"/>
    <col min="6" max="6" width="23.5703125" style="7" customWidth="1"/>
    <col min="7" max="7" width="13.140625" style="7" customWidth="1"/>
  </cols>
  <sheetData>
    <row r="1" spans="1:7" x14ac:dyDescent="0.3">
      <c r="A1" s="16" t="s">
        <v>67</v>
      </c>
      <c r="B1" s="17"/>
      <c r="C1" s="17"/>
      <c r="D1" s="17"/>
      <c r="E1" s="17"/>
      <c r="F1" s="17"/>
      <c r="G1" s="17"/>
    </row>
    <row r="3" spans="1:7" ht="37.5" x14ac:dyDescent="0.3">
      <c r="A3" s="1" t="s">
        <v>1</v>
      </c>
      <c r="B3" s="1" t="s">
        <v>2</v>
      </c>
      <c r="C3" s="2" t="s">
        <v>4</v>
      </c>
      <c r="D3" s="2" t="s">
        <v>66</v>
      </c>
      <c r="E3" s="1" t="s">
        <v>3</v>
      </c>
      <c r="F3" s="1" t="s">
        <v>5</v>
      </c>
      <c r="G3" s="2" t="s">
        <v>58</v>
      </c>
    </row>
    <row r="4" spans="1:7" x14ac:dyDescent="0.3">
      <c r="A4" s="1">
        <v>1</v>
      </c>
      <c r="B4" s="1" t="s">
        <v>68</v>
      </c>
      <c r="C4" s="3">
        <v>44228</v>
      </c>
      <c r="D4" s="1">
        <v>3</v>
      </c>
      <c r="E4" s="9">
        <v>8091</v>
      </c>
      <c r="F4" s="1" t="s">
        <v>7</v>
      </c>
      <c r="G4" s="1" t="s">
        <v>59</v>
      </c>
    </row>
    <row r="5" spans="1:7" x14ac:dyDescent="0.3">
      <c r="A5" s="1">
        <v>2</v>
      </c>
      <c r="B5" s="1" t="s">
        <v>69</v>
      </c>
      <c r="C5" s="1"/>
      <c r="D5" s="1">
        <v>37</v>
      </c>
      <c r="E5" s="9">
        <v>2571.5</v>
      </c>
      <c r="F5" s="1" t="s">
        <v>7</v>
      </c>
      <c r="G5" s="1" t="s">
        <v>59</v>
      </c>
    </row>
    <row r="6" spans="1:7" ht="56.25" x14ac:dyDescent="0.3">
      <c r="A6" s="1">
        <v>3</v>
      </c>
      <c r="B6" s="2" t="s">
        <v>70</v>
      </c>
      <c r="C6" s="1"/>
      <c r="D6" s="1">
        <v>3</v>
      </c>
      <c r="E6" s="9">
        <v>226.5</v>
      </c>
      <c r="F6" s="1" t="s">
        <v>7</v>
      </c>
      <c r="G6" s="1" t="s">
        <v>59</v>
      </c>
    </row>
    <row r="7" spans="1:7" ht="35.25" customHeight="1" x14ac:dyDescent="0.3">
      <c r="A7" s="1">
        <v>4</v>
      </c>
      <c r="B7" s="2" t="s">
        <v>71</v>
      </c>
      <c r="C7" s="1"/>
      <c r="D7" s="1">
        <v>10</v>
      </c>
      <c r="E7" s="9">
        <v>130</v>
      </c>
      <c r="F7" s="1" t="s">
        <v>7</v>
      </c>
      <c r="G7" s="1" t="s">
        <v>72</v>
      </c>
    </row>
    <row r="8" spans="1:7" ht="19.5" customHeight="1" x14ac:dyDescent="0.3">
      <c r="A8" s="1">
        <v>5</v>
      </c>
      <c r="B8" s="2" t="s">
        <v>73</v>
      </c>
      <c r="C8" s="1"/>
      <c r="D8" s="1">
        <v>1</v>
      </c>
      <c r="E8" s="9">
        <v>138</v>
      </c>
      <c r="F8" s="1" t="s">
        <v>7</v>
      </c>
      <c r="G8" s="1" t="s">
        <v>59</v>
      </c>
    </row>
    <row r="9" spans="1:7" x14ac:dyDescent="0.3">
      <c r="A9" s="1">
        <v>6</v>
      </c>
      <c r="B9" s="1" t="s">
        <v>74</v>
      </c>
      <c r="C9" s="1"/>
      <c r="D9" s="1">
        <v>1</v>
      </c>
      <c r="E9" s="9">
        <v>150</v>
      </c>
      <c r="F9" s="1" t="s">
        <v>7</v>
      </c>
      <c r="G9" s="1" t="s">
        <v>59</v>
      </c>
    </row>
    <row r="10" spans="1:7" x14ac:dyDescent="0.3">
      <c r="A10" s="1">
        <v>7</v>
      </c>
      <c r="B10" s="1" t="s">
        <v>75</v>
      </c>
      <c r="C10" s="1"/>
      <c r="D10" s="1">
        <v>16</v>
      </c>
      <c r="E10" s="9">
        <v>688</v>
      </c>
      <c r="F10" s="1" t="s">
        <v>7</v>
      </c>
      <c r="G10" s="1" t="s">
        <v>59</v>
      </c>
    </row>
    <row r="11" spans="1:7" x14ac:dyDescent="0.3">
      <c r="A11" s="1">
        <v>8</v>
      </c>
      <c r="B11" s="1" t="s">
        <v>76</v>
      </c>
      <c r="C11" s="1"/>
      <c r="D11" s="1">
        <v>16</v>
      </c>
      <c r="E11" s="9">
        <v>208</v>
      </c>
      <c r="F11" s="1" t="s">
        <v>7</v>
      </c>
      <c r="G11" s="1" t="s">
        <v>59</v>
      </c>
    </row>
    <row r="12" spans="1:7" x14ac:dyDescent="0.3">
      <c r="A12" s="1">
        <v>9</v>
      </c>
      <c r="B12" s="1" t="s">
        <v>77</v>
      </c>
      <c r="C12" s="1"/>
      <c r="D12" s="1">
        <v>1</v>
      </c>
      <c r="E12" s="9">
        <v>5699</v>
      </c>
      <c r="F12" s="1" t="s">
        <v>7</v>
      </c>
      <c r="G12" s="1" t="s">
        <v>59</v>
      </c>
    </row>
    <row r="13" spans="1:7" x14ac:dyDescent="0.3">
      <c r="A13" s="1">
        <v>10</v>
      </c>
      <c r="B13" s="1" t="s">
        <v>78</v>
      </c>
      <c r="C13" s="3">
        <v>44256</v>
      </c>
      <c r="D13" s="1">
        <v>12</v>
      </c>
      <c r="E13" s="9">
        <v>4026</v>
      </c>
      <c r="F13" s="1" t="s">
        <v>7</v>
      </c>
      <c r="G13" s="1" t="s">
        <v>59</v>
      </c>
    </row>
    <row r="14" spans="1:7" x14ac:dyDescent="0.3">
      <c r="A14" s="1">
        <v>11</v>
      </c>
      <c r="B14" s="1" t="s">
        <v>79</v>
      </c>
      <c r="C14" s="1"/>
      <c r="D14" s="1">
        <v>66</v>
      </c>
      <c r="E14" s="9">
        <v>429</v>
      </c>
      <c r="F14" s="1" t="s">
        <v>7</v>
      </c>
      <c r="G14" s="1" t="s">
        <v>72</v>
      </c>
    </row>
    <row r="15" spans="1:7" x14ac:dyDescent="0.3">
      <c r="A15" s="1">
        <v>12</v>
      </c>
      <c r="B15" s="1" t="s">
        <v>80</v>
      </c>
      <c r="C15" s="1"/>
      <c r="D15" s="1">
        <v>300</v>
      </c>
      <c r="E15" s="9">
        <v>150</v>
      </c>
      <c r="F15" s="1" t="s">
        <v>7</v>
      </c>
      <c r="G15" s="1" t="s">
        <v>59</v>
      </c>
    </row>
    <row r="16" spans="1:7" x14ac:dyDescent="0.3">
      <c r="A16" s="1">
        <v>13</v>
      </c>
      <c r="B16" s="1" t="s">
        <v>81</v>
      </c>
      <c r="C16" s="1"/>
      <c r="D16" s="1">
        <v>5</v>
      </c>
      <c r="E16" s="9">
        <v>410</v>
      </c>
      <c r="F16" s="1" t="s">
        <v>7</v>
      </c>
      <c r="G16" s="1" t="s">
        <v>59</v>
      </c>
    </row>
    <row r="17" spans="1:7" x14ac:dyDescent="0.3">
      <c r="A17" s="1">
        <v>14</v>
      </c>
      <c r="B17" s="1" t="s">
        <v>82</v>
      </c>
      <c r="C17" s="1"/>
      <c r="D17" s="1">
        <v>600</v>
      </c>
      <c r="E17" s="9">
        <v>126</v>
      </c>
      <c r="F17" s="1" t="s">
        <v>7</v>
      </c>
      <c r="G17" s="1" t="s">
        <v>59</v>
      </c>
    </row>
    <row r="18" spans="1:7" x14ac:dyDescent="0.3">
      <c r="A18" s="1">
        <v>15</v>
      </c>
      <c r="B18" s="1" t="s">
        <v>83</v>
      </c>
      <c r="C18" s="1"/>
      <c r="D18" s="1">
        <v>600</v>
      </c>
      <c r="E18" s="9">
        <v>220</v>
      </c>
      <c r="F18" s="1" t="s">
        <v>7</v>
      </c>
      <c r="G18" s="1" t="s">
        <v>59</v>
      </c>
    </row>
    <row r="19" spans="1:7" x14ac:dyDescent="0.3">
      <c r="A19" s="1">
        <v>16</v>
      </c>
      <c r="B19" s="1" t="s">
        <v>84</v>
      </c>
      <c r="C19" s="1"/>
      <c r="D19" s="1">
        <v>5</v>
      </c>
      <c r="E19" s="9">
        <v>130</v>
      </c>
      <c r="F19" s="1" t="s">
        <v>7</v>
      </c>
      <c r="G19" s="1" t="s">
        <v>59</v>
      </c>
    </row>
    <row r="20" spans="1:7" x14ac:dyDescent="0.3">
      <c r="A20" s="1">
        <v>17</v>
      </c>
      <c r="B20" s="1" t="s">
        <v>85</v>
      </c>
      <c r="C20" s="1"/>
      <c r="D20" s="1">
        <v>7</v>
      </c>
      <c r="E20" s="9">
        <v>336</v>
      </c>
      <c r="F20" s="1" t="s">
        <v>7</v>
      </c>
      <c r="G20" s="1" t="s">
        <v>59</v>
      </c>
    </row>
    <row r="21" spans="1:7" x14ac:dyDescent="0.3">
      <c r="A21" s="1">
        <v>18</v>
      </c>
      <c r="B21" s="1" t="s">
        <v>86</v>
      </c>
      <c r="C21" s="1"/>
      <c r="D21" s="1">
        <v>10</v>
      </c>
      <c r="E21" s="14">
        <v>100</v>
      </c>
      <c r="F21" s="1" t="s">
        <v>7</v>
      </c>
      <c r="G21" s="1" t="s">
        <v>59</v>
      </c>
    </row>
    <row r="22" spans="1:7" x14ac:dyDescent="0.3">
      <c r="A22" s="1">
        <v>19</v>
      </c>
      <c r="B22" s="1" t="s">
        <v>87</v>
      </c>
      <c r="C22" s="1"/>
      <c r="D22" s="1">
        <v>2</v>
      </c>
      <c r="E22" s="14">
        <v>48</v>
      </c>
      <c r="F22" s="1" t="s">
        <v>7</v>
      </c>
      <c r="G22" s="1" t="s">
        <v>59</v>
      </c>
    </row>
    <row r="23" spans="1:7" x14ac:dyDescent="0.3">
      <c r="A23" s="1">
        <v>20</v>
      </c>
      <c r="B23" s="1" t="s">
        <v>88</v>
      </c>
      <c r="C23" s="1"/>
      <c r="D23" s="1">
        <v>1</v>
      </c>
      <c r="E23" s="9">
        <v>123.5</v>
      </c>
      <c r="F23" s="1" t="s">
        <v>7</v>
      </c>
      <c r="G23" s="1" t="s">
        <v>59</v>
      </c>
    </row>
    <row r="24" spans="1:7" x14ac:dyDescent="0.3">
      <c r="A24" s="1">
        <v>21</v>
      </c>
      <c r="B24" s="1" t="s">
        <v>89</v>
      </c>
      <c r="C24" s="1"/>
      <c r="D24" s="1">
        <v>78</v>
      </c>
      <c r="E24" s="9">
        <v>6637.8</v>
      </c>
      <c r="F24" s="1" t="s">
        <v>7</v>
      </c>
      <c r="G24" s="1" t="s">
        <v>59</v>
      </c>
    </row>
    <row r="25" spans="1:7" x14ac:dyDescent="0.3">
      <c r="A25" s="1">
        <v>22</v>
      </c>
      <c r="B25" s="1" t="s">
        <v>90</v>
      </c>
      <c r="C25" s="1"/>
      <c r="D25" s="1">
        <v>20</v>
      </c>
      <c r="E25" s="9">
        <v>167.5</v>
      </c>
      <c r="F25" s="1" t="s">
        <v>7</v>
      </c>
      <c r="G25" s="1" t="s">
        <v>59</v>
      </c>
    </row>
    <row r="26" spans="1:7" x14ac:dyDescent="0.3">
      <c r="A26" s="1">
        <v>23</v>
      </c>
      <c r="B26" s="1" t="s">
        <v>91</v>
      </c>
      <c r="C26" s="1"/>
      <c r="D26" s="1">
        <v>10</v>
      </c>
      <c r="E26" s="9">
        <v>590</v>
      </c>
      <c r="F26" s="1" t="s">
        <v>7</v>
      </c>
      <c r="G26" s="1" t="s">
        <v>59</v>
      </c>
    </row>
    <row r="27" spans="1:7" x14ac:dyDescent="0.3">
      <c r="A27" s="1">
        <v>24</v>
      </c>
      <c r="B27" s="1" t="s">
        <v>92</v>
      </c>
      <c r="C27" s="1"/>
      <c r="D27" s="1">
        <v>137</v>
      </c>
      <c r="E27" s="9">
        <v>1029.7</v>
      </c>
      <c r="F27" s="1" t="s">
        <v>7</v>
      </c>
      <c r="G27" s="1" t="s">
        <v>59</v>
      </c>
    </row>
    <row r="28" spans="1:7" x14ac:dyDescent="0.3">
      <c r="A28" s="1">
        <v>25</v>
      </c>
      <c r="B28" s="1" t="s">
        <v>93</v>
      </c>
      <c r="C28" s="1"/>
      <c r="D28" s="1">
        <v>1</v>
      </c>
      <c r="E28" s="9">
        <v>17199</v>
      </c>
      <c r="F28" s="1" t="s">
        <v>102</v>
      </c>
      <c r="G28" s="1" t="s">
        <v>59</v>
      </c>
    </row>
    <row r="29" spans="1:7" x14ac:dyDescent="0.3">
      <c r="A29" s="1">
        <v>26</v>
      </c>
      <c r="B29" s="1" t="s">
        <v>94</v>
      </c>
      <c r="C29" s="1"/>
      <c r="D29" s="1">
        <v>1</v>
      </c>
      <c r="E29" s="9">
        <v>588</v>
      </c>
      <c r="F29" s="1" t="s">
        <v>102</v>
      </c>
      <c r="G29" s="1" t="s">
        <v>59</v>
      </c>
    </row>
    <row r="30" spans="1:7" x14ac:dyDescent="0.3">
      <c r="A30" s="1">
        <v>27</v>
      </c>
      <c r="B30" s="1" t="s">
        <v>95</v>
      </c>
      <c r="C30" s="1"/>
      <c r="D30" s="1">
        <v>1</v>
      </c>
      <c r="E30" s="9">
        <v>662.42</v>
      </c>
      <c r="F30" s="1" t="s">
        <v>102</v>
      </c>
      <c r="G30" s="1" t="s">
        <v>59</v>
      </c>
    </row>
    <row r="31" spans="1:7" x14ac:dyDescent="0.3">
      <c r="A31" s="1">
        <v>28</v>
      </c>
      <c r="B31" s="1" t="s">
        <v>96</v>
      </c>
      <c r="C31" s="1"/>
      <c r="D31" s="1">
        <v>1</v>
      </c>
      <c r="E31" s="9">
        <v>30</v>
      </c>
      <c r="F31" s="1" t="s">
        <v>102</v>
      </c>
      <c r="G31" s="1" t="s">
        <v>59</v>
      </c>
    </row>
    <row r="32" spans="1:7" ht="38.25" customHeight="1" x14ac:dyDescent="0.3">
      <c r="A32" s="1">
        <v>29</v>
      </c>
      <c r="B32" s="2" t="s">
        <v>97</v>
      </c>
      <c r="C32" s="1"/>
      <c r="D32" s="1">
        <v>372</v>
      </c>
      <c r="E32" s="9">
        <v>4663.8500000000004</v>
      </c>
      <c r="F32" s="1" t="s">
        <v>7</v>
      </c>
      <c r="G32" s="1" t="s">
        <v>59</v>
      </c>
    </row>
    <row r="33" spans="1:7" x14ac:dyDescent="0.3">
      <c r="A33" s="1">
        <v>30</v>
      </c>
      <c r="B33" s="2" t="s">
        <v>98</v>
      </c>
      <c r="C33" s="1"/>
      <c r="D33" s="1">
        <v>48</v>
      </c>
      <c r="E33" s="9">
        <v>4090</v>
      </c>
      <c r="F33" s="1" t="s">
        <v>99</v>
      </c>
      <c r="G33" s="1" t="s">
        <v>100</v>
      </c>
    </row>
    <row r="34" spans="1:7" ht="37.5" x14ac:dyDescent="0.3">
      <c r="A34" s="1">
        <v>31</v>
      </c>
      <c r="B34" s="2" t="s">
        <v>101</v>
      </c>
      <c r="C34" s="1"/>
      <c r="D34" s="1">
        <v>125</v>
      </c>
      <c r="E34" s="9">
        <v>1500</v>
      </c>
      <c r="F34" s="1" t="s">
        <v>7</v>
      </c>
      <c r="G34" s="1" t="s">
        <v>59</v>
      </c>
    </row>
    <row r="35" spans="1:7" x14ac:dyDescent="0.3">
      <c r="A35" s="1">
        <v>32</v>
      </c>
      <c r="B35" s="2" t="s">
        <v>103</v>
      </c>
      <c r="C35" s="1"/>
      <c r="D35" s="1">
        <v>1</v>
      </c>
      <c r="E35" s="9">
        <v>900</v>
      </c>
      <c r="F35" s="1" t="s">
        <v>104</v>
      </c>
      <c r="G35" s="1" t="s">
        <v>59</v>
      </c>
    </row>
    <row r="36" spans="1:7" ht="21" customHeight="1" x14ac:dyDescent="0.3">
      <c r="A36" s="1">
        <v>33</v>
      </c>
      <c r="B36" s="2" t="s">
        <v>106</v>
      </c>
      <c r="C36" s="1"/>
      <c r="D36" s="1">
        <v>1</v>
      </c>
      <c r="E36" s="9">
        <v>713</v>
      </c>
      <c r="F36" s="1" t="s">
        <v>104</v>
      </c>
      <c r="G36" s="1" t="s">
        <v>59</v>
      </c>
    </row>
    <row r="37" spans="1:7" ht="57" customHeight="1" x14ac:dyDescent="0.3">
      <c r="A37" s="1">
        <v>34</v>
      </c>
      <c r="B37" s="2" t="s">
        <v>105</v>
      </c>
      <c r="C37" s="1"/>
      <c r="D37" s="1">
        <v>19</v>
      </c>
      <c r="E37" s="9">
        <v>4100</v>
      </c>
      <c r="F37" s="2" t="s">
        <v>107</v>
      </c>
      <c r="G37" s="1" t="s">
        <v>59</v>
      </c>
    </row>
    <row r="38" spans="1:7" x14ac:dyDescent="0.3">
      <c r="A38" s="1"/>
      <c r="B38" s="2"/>
      <c r="C38" s="1"/>
      <c r="D38" s="1"/>
      <c r="E38" s="9"/>
      <c r="F38" s="1"/>
      <c r="G38" s="1"/>
    </row>
    <row r="39" spans="1:7" x14ac:dyDescent="0.3">
      <c r="E39" s="15">
        <f>SUM(E4:E38)</f>
        <v>66871.76999999999</v>
      </c>
    </row>
    <row r="41" spans="1:7" ht="19.5" x14ac:dyDescent="0.35">
      <c r="B41" s="10" t="s">
        <v>62</v>
      </c>
      <c r="C41" s="18">
        <f>E39-C42-C43-C44</f>
        <v>38589.349999999991</v>
      </c>
      <c r="D41" s="18"/>
    </row>
    <row r="42" spans="1:7" ht="39" x14ac:dyDescent="0.35">
      <c r="B42" s="13" t="s">
        <v>109</v>
      </c>
      <c r="C42" s="18">
        <f>E35+E36+E37</f>
        <v>5713</v>
      </c>
      <c r="D42" s="18"/>
    </row>
    <row r="43" spans="1:7" ht="39" x14ac:dyDescent="0.35">
      <c r="B43" s="13" t="s">
        <v>108</v>
      </c>
      <c r="C43" s="18">
        <f>E33</f>
        <v>4090</v>
      </c>
      <c r="D43" s="18"/>
    </row>
    <row r="44" spans="1:7" ht="39" x14ac:dyDescent="0.35">
      <c r="B44" s="13" t="s">
        <v>110</v>
      </c>
      <c r="C44" s="18">
        <f>E28+E29+E30+E31</f>
        <v>18479.419999999998</v>
      </c>
      <c r="D44" s="18"/>
    </row>
    <row r="45" spans="1:7" ht="19.5" x14ac:dyDescent="0.35">
      <c r="C45" s="18">
        <f>C41+C42+C43+C44</f>
        <v>66871.76999999999</v>
      </c>
      <c r="D45" s="19"/>
    </row>
  </sheetData>
  <mergeCells count="6">
    <mergeCell ref="C45:D45"/>
    <mergeCell ref="A1:G1"/>
    <mergeCell ref="C41:D41"/>
    <mergeCell ref="C42:D42"/>
    <mergeCell ref="C43:D43"/>
    <mergeCell ref="C44:D44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10-12.2020</vt:lpstr>
      <vt:lpstr>01-03.2021</vt:lpstr>
    </vt:vector>
  </TitlesOfParts>
  <Company>Інститут Модернізації та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RoboTest4</dc:creator>
  <cp:lastModifiedBy>Незнанова Н О</cp:lastModifiedBy>
  <cp:lastPrinted>2021-03-25T11:47:34Z</cp:lastPrinted>
  <dcterms:created xsi:type="dcterms:W3CDTF">2020-12-24T12:46:07Z</dcterms:created>
  <dcterms:modified xsi:type="dcterms:W3CDTF">2021-03-25T12:27:28Z</dcterms:modified>
</cp:coreProperties>
</file>